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17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<sst xmlns="http://schemas.openxmlformats.org/spreadsheetml/2006/main" count="39" uniqueCount="34">
  <si>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中心周波数</t>
  </si>
  <si>
    <t>ヒモ</t>
  </si>
  <si>
    <t>50MHz</t>
  </si>
  <si>
    <t>28MHz</t>
  </si>
  <si>
    <t>24MHz</t>
  </si>
  <si>
    <t>21MHz</t>
  </si>
  <si>
    <t>a</t>
  </si>
  <si>
    <t>b</t>
  </si>
  <si>
    <t>c</t>
  </si>
  <si>
    <t>d</t>
  </si>
  <si>
    <t>バンド</t>
  </si>
  <si>
    <t>ギボシ</t>
  </si>
  <si>
    <t>ハブラシの柄</t>
  </si>
  <si>
    <t>(MHz)</t>
  </si>
  <si>
    <t>(m)</t>
  </si>
  <si>
    <t>1/2λ</t>
  </si>
  <si>
    <t>a</t>
  </si>
  <si>
    <t>b</t>
  </si>
  <si>
    <t>c</t>
  </si>
  <si>
    <t>d</t>
  </si>
  <si>
    <t>各片側線長の長さ(短縮率は考慮しない)は、</t>
  </si>
  <si>
    <t>○各バンドにおける片側線長を算出する○</t>
  </si>
  <si>
    <t>○DPイメージ図○</t>
  </si>
  <si>
    <t>となり、</t>
  </si>
  <si>
    <t>(m)線材が必要となる。 //</t>
  </si>
  <si>
    <t>copyright © de JF6LIU/1</t>
  </si>
  <si>
    <t>e</t>
  </si>
  <si>
    <t>02版作成 06.10.07(土)</t>
  </si>
  <si>
    <t>02版18MHz帯追加</t>
  </si>
  <si>
    <t>18MHz</t>
  </si>
  <si>
    <t>(m)</t>
  </si>
  <si>
    <t>(18MHz帯まで)</t>
  </si>
  <si>
    <t>(21MHz帯まで)</t>
  </si>
  <si>
    <t>1/2λ+短縮率95%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</si>
</sst>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61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6" fontId="0" fillId="3" borderId="7" xfId="0" applyNumberForma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2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123825</xdr:rowOff>
    </xdr:from>
    <xdr:to>
      <xdr:col>12</xdr:col>
      <xdr:colOff>590550</xdr:colOff>
      <xdr:row>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61925" y="123825"/>
          <a:ext cx="37338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ハブラシDP 線長算出式</a:t>
          </a:r>
        </a:p>
      </xdr:txBody>
    </xdr:sp>
    <xdr:clientData/>
  </xdr:twoCellAnchor>
  <xdr:twoCellAnchor>
    <xdr:from>
      <xdr:col>3</xdr:col>
      <xdr:colOff>19050</xdr:colOff>
      <xdr:row>15</xdr:row>
      <xdr:rowOff>152400</xdr:rowOff>
    </xdr:from>
    <xdr:to>
      <xdr:col>4</xdr:col>
      <xdr:colOff>0</xdr:colOff>
      <xdr:row>16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733425" y="2724150"/>
          <a:ext cx="666750" cy="180975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142875</xdr:rowOff>
    </xdr:from>
    <xdr:to>
      <xdr:col>8</xdr:col>
      <xdr:colOff>57150</xdr:colOff>
      <xdr:row>15</xdr:row>
      <xdr:rowOff>47625</xdr:rowOff>
    </xdr:to>
    <xdr:sp>
      <xdr:nvSpPr>
        <xdr:cNvPr id="3" name="Oval 4"/>
        <xdr:cNvSpPr>
          <a:spLocks/>
        </xdr:cNvSpPr>
      </xdr:nvSpPr>
      <xdr:spPr>
        <a:xfrm>
          <a:off x="2314575" y="2543175"/>
          <a:ext cx="95250" cy="76200"/>
        </a:xfrm>
        <a:prstGeom prst="ellips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114300</xdr:rowOff>
    </xdr:from>
    <xdr:to>
      <xdr:col>3</xdr:col>
      <xdr:colOff>57150</xdr:colOff>
      <xdr:row>17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666750" y="2857500"/>
          <a:ext cx="104775" cy="95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11</xdr:row>
      <xdr:rowOff>142875</xdr:rowOff>
    </xdr:from>
    <xdr:to>
      <xdr:col>14</xdr:col>
      <xdr:colOff>47625</xdr:colOff>
      <xdr:row>12</xdr:row>
      <xdr:rowOff>47625</xdr:rowOff>
    </xdr:to>
    <xdr:sp>
      <xdr:nvSpPr>
        <xdr:cNvPr id="5" name="Oval 7"/>
        <xdr:cNvSpPr>
          <a:spLocks/>
        </xdr:cNvSpPr>
      </xdr:nvSpPr>
      <xdr:spPr>
        <a:xfrm>
          <a:off x="4029075" y="2028825"/>
          <a:ext cx="95250" cy="76200"/>
        </a:xfrm>
        <a:prstGeom prst="ellips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13</xdr:row>
      <xdr:rowOff>76200</xdr:rowOff>
    </xdr:from>
    <xdr:to>
      <xdr:col>11</xdr:col>
      <xdr:colOff>47625</xdr:colOff>
      <xdr:row>13</xdr:row>
      <xdr:rowOff>152400</xdr:rowOff>
    </xdr:to>
    <xdr:sp>
      <xdr:nvSpPr>
        <xdr:cNvPr id="6" name="Oval 9"/>
        <xdr:cNvSpPr>
          <a:spLocks/>
        </xdr:cNvSpPr>
      </xdr:nvSpPr>
      <xdr:spPr>
        <a:xfrm>
          <a:off x="3171825" y="2305050"/>
          <a:ext cx="95250" cy="76200"/>
        </a:xfrm>
        <a:prstGeom prst="ellips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16</xdr:col>
      <xdr:colOff>0</xdr:colOff>
      <xdr:row>10</xdr:row>
      <xdr:rowOff>142875</xdr:rowOff>
    </xdr:to>
    <xdr:sp>
      <xdr:nvSpPr>
        <xdr:cNvPr id="7" name="Line 10"/>
        <xdr:cNvSpPr>
          <a:spLocks/>
        </xdr:cNvSpPr>
      </xdr:nvSpPr>
      <xdr:spPr>
        <a:xfrm flipV="1">
          <a:off x="4181475" y="1638300"/>
          <a:ext cx="685800" cy="219075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9</xdr:row>
      <xdr:rowOff>104775</xdr:rowOff>
    </xdr:from>
    <xdr:to>
      <xdr:col>19</xdr:col>
      <xdr:colOff>0</xdr:colOff>
      <xdr:row>10</xdr:row>
      <xdr:rowOff>152400</xdr:rowOff>
    </xdr:to>
    <xdr:sp>
      <xdr:nvSpPr>
        <xdr:cNvPr id="8" name="Line 11"/>
        <xdr:cNvSpPr>
          <a:spLocks/>
        </xdr:cNvSpPr>
      </xdr:nvSpPr>
      <xdr:spPr>
        <a:xfrm rot="5400000" flipV="1">
          <a:off x="5048250" y="1647825"/>
          <a:ext cx="676275" cy="219075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11</xdr:row>
      <xdr:rowOff>152400</xdr:rowOff>
    </xdr:from>
    <xdr:to>
      <xdr:col>20</xdr:col>
      <xdr:colOff>47625</xdr:colOff>
      <xdr:row>12</xdr:row>
      <xdr:rowOff>57150</xdr:rowOff>
    </xdr:to>
    <xdr:sp>
      <xdr:nvSpPr>
        <xdr:cNvPr id="9" name="Oval 13"/>
        <xdr:cNvSpPr>
          <a:spLocks/>
        </xdr:cNvSpPr>
      </xdr:nvSpPr>
      <xdr:spPr>
        <a:xfrm>
          <a:off x="5762625" y="2038350"/>
          <a:ext cx="95250" cy="76200"/>
        </a:xfrm>
        <a:prstGeom prst="ellips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14</xdr:row>
      <xdr:rowOff>161925</xdr:rowOff>
    </xdr:from>
    <xdr:to>
      <xdr:col>26</xdr:col>
      <xdr:colOff>38100</xdr:colOff>
      <xdr:row>15</xdr:row>
      <xdr:rowOff>66675</xdr:rowOff>
    </xdr:to>
    <xdr:sp>
      <xdr:nvSpPr>
        <xdr:cNvPr id="10" name="Oval 14"/>
        <xdr:cNvSpPr>
          <a:spLocks/>
        </xdr:cNvSpPr>
      </xdr:nvSpPr>
      <xdr:spPr>
        <a:xfrm>
          <a:off x="7524750" y="2562225"/>
          <a:ext cx="76200" cy="76200"/>
        </a:xfrm>
        <a:prstGeom prst="ellips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16</xdr:row>
      <xdr:rowOff>38100</xdr:rowOff>
    </xdr:from>
    <xdr:to>
      <xdr:col>29</xdr:col>
      <xdr:colOff>28575</xdr:colOff>
      <xdr:row>16</xdr:row>
      <xdr:rowOff>104775</xdr:rowOff>
    </xdr:to>
    <xdr:sp>
      <xdr:nvSpPr>
        <xdr:cNvPr id="11" name="Oval 15"/>
        <xdr:cNvSpPr>
          <a:spLocks/>
        </xdr:cNvSpPr>
      </xdr:nvSpPr>
      <xdr:spPr>
        <a:xfrm>
          <a:off x="8372475" y="2781300"/>
          <a:ext cx="85725" cy="66675"/>
        </a:xfrm>
        <a:prstGeom prst="ellips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11</xdr:row>
      <xdr:rowOff>47625</xdr:rowOff>
    </xdr:from>
    <xdr:to>
      <xdr:col>22</xdr:col>
      <xdr:colOff>0</xdr:colOff>
      <xdr:row>12</xdr:row>
      <xdr:rowOff>85725</xdr:rowOff>
    </xdr:to>
    <xdr:sp>
      <xdr:nvSpPr>
        <xdr:cNvPr id="12" name="Line 16"/>
        <xdr:cNvSpPr>
          <a:spLocks/>
        </xdr:cNvSpPr>
      </xdr:nvSpPr>
      <xdr:spPr>
        <a:xfrm rot="5400000" flipV="1">
          <a:off x="5915025" y="1933575"/>
          <a:ext cx="676275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152400</xdr:rowOff>
    </xdr:from>
    <xdr:to>
      <xdr:col>19</xdr:col>
      <xdr:colOff>28575</xdr:colOff>
      <xdr:row>12</xdr:row>
      <xdr:rowOff>9525</xdr:rowOff>
    </xdr:to>
    <xdr:sp>
      <xdr:nvSpPr>
        <xdr:cNvPr id="13" name="Line 17"/>
        <xdr:cNvSpPr>
          <a:spLocks/>
        </xdr:cNvSpPr>
      </xdr:nvSpPr>
      <xdr:spPr>
        <a:xfrm>
          <a:off x="5724525" y="1866900"/>
          <a:ext cx="28575" cy="200025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11</xdr:row>
      <xdr:rowOff>47625</xdr:rowOff>
    </xdr:from>
    <xdr:to>
      <xdr:col>21</xdr:col>
      <xdr:colOff>9525</xdr:colOff>
      <xdr:row>12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857875" y="1933575"/>
          <a:ext cx="57150" cy="1238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628650</xdr:colOff>
      <xdr:row>10</xdr:row>
      <xdr:rowOff>104775</xdr:rowOff>
    </xdr:from>
    <xdr:to>
      <xdr:col>21</xdr:col>
      <xdr:colOff>76200</xdr:colOff>
      <xdr:row>11</xdr:row>
      <xdr:rowOff>76200</xdr:rowOff>
    </xdr:to>
    <xdr:sp>
      <xdr:nvSpPr>
        <xdr:cNvPr id="15" name="Rectangle 19"/>
        <xdr:cNvSpPr>
          <a:spLocks/>
        </xdr:cNvSpPr>
      </xdr:nvSpPr>
      <xdr:spPr>
        <a:xfrm rot="1200000">
          <a:off x="5667375" y="1819275"/>
          <a:ext cx="3143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14</xdr:row>
      <xdr:rowOff>57150</xdr:rowOff>
    </xdr:from>
    <xdr:to>
      <xdr:col>28</xdr:col>
      <xdr:colOff>0</xdr:colOff>
      <xdr:row>15</xdr:row>
      <xdr:rowOff>95250</xdr:rowOff>
    </xdr:to>
    <xdr:sp>
      <xdr:nvSpPr>
        <xdr:cNvPr id="16" name="Line 20"/>
        <xdr:cNvSpPr>
          <a:spLocks/>
        </xdr:cNvSpPr>
      </xdr:nvSpPr>
      <xdr:spPr>
        <a:xfrm rot="5400000" flipV="1">
          <a:off x="7667625" y="2457450"/>
          <a:ext cx="676275" cy="209550"/>
        </a:xfrm>
        <a:prstGeom prst="line">
          <a:avLst/>
        </a:prstGeom>
        <a:noFill/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676275</xdr:colOff>
      <xdr:row>14</xdr:row>
      <xdr:rowOff>19050</xdr:rowOff>
    </xdr:from>
    <xdr:to>
      <xdr:col>25</xdr:col>
      <xdr:colOff>57150</xdr:colOff>
      <xdr:row>15</xdr:row>
      <xdr:rowOff>38100</xdr:rowOff>
    </xdr:to>
    <xdr:sp>
      <xdr:nvSpPr>
        <xdr:cNvPr id="17" name="Line 21"/>
        <xdr:cNvSpPr>
          <a:spLocks/>
        </xdr:cNvSpPr>
      </xdr:nvSpPr>
      <xdr:spPr>
        <a:xfrm>
          <a:off x="7458075" y="2419350"/>
          <a:ext cx="66675" cy="1905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14</xdr:row>
      <xdr:rowOff>57150</xdr:rowOff>
    </xdr:from>
    <xdr:to>
      <xdr:col>27</xdr:col>
      <xdr:colOff>0</xdr:colOff>
      <xdr:row>15</xdr:row>
      <xdr:rowOff>0</xdr:rowOff>
    </xdr:to>
    <xdr:sp>
      <xdr:nvSpPr>
        <xdr:cNvPr id="18" name="Line 22"/>
        <xdr:cNvSpPr>
          <a:spLocks/>
        </xdr:cNvSpPr>
      </xdr:nvSpPr>
      <xdr:spPr>
        <a:xfrm flipH="1">
          <a:off x="7600950" y="2457450"/>
          <a:ext cx="57150" cy="114300"/>
        </a:xfrm>
        <a:prstGeom prst="line">
          <a:avLst/>
        </a:prstGeom>
        <a:noFill/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</xdr:row>
      <xdr:rowOff>142875</xdr:rowOff>
    </xdr:from>
    <xdr:to>
      <xdr:col>31</xdr:col>
      <xdr:colOff>0</xdr:colOff>
      <xdr:row>17</xdr:row>
      <xdr:rowOff>9525</xdr:rowOff>
    </xdr:to>
    <xdr:sp>
      <xdr:nvSpPr>
        <xdr:cNvPr id="19" name="Line 24"/>
        <xdr:cNvSpPr>
          <a:spLocks/>
        </xdr:cNvSpPr>
      </xdr:nvSpPr>
      <xdr:spPr>
        <a:xfrm rot="5400000" flipV="1">
          <a:off x="8524875" y="2714625"/>
          <a:ext cx="676275" cy="209550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676275</xdr:colOff>
      <xdr:row>15</xdr:row>
      <xdr:rowOff>95250</xdr:rowOff>
    </xdr:from>
    <xdr:to>
      <xdr:col>28</xdr:col>
      <xdr:colOff>38100</xdr:colOff>
      <xdr:row>16</xdr:row>
      <xdr:rowOff>85725</xdr:rowOff>
    </xdr:to>
    <xdr:sp>
      <xdr:nvSpPr>
        <xdr:cNvPr id="20" name="Line 25"/>
        <xdr:cNvSpPr>
          <a:spLocks/>
        </xdr:cNvSpPr>
      </xdr:nvSpPr>
      <xdr:spPr>
        <a:xfrm>
          <a:off x="8334375" y="2667000"/>
          <a:ext cx="47625" cy="161925"/>
        </a:xfrm>
        <a:prstGeom prst="line">
          <a:avLst/>
        </a:prstGeom>
        <a:noFill/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15</xdr:row>
      <xdr:rowOff>133350</xdr:rowOff>
    </xdr:from>
    <xdr:to>
      <xdr:col>30</xdr:col>
      <xdr:colOff>0</xdr:colOff>
      <xdr:row>16</xdr:row>
      <xdr:rowOff>57150</xdr:rowOff>
    </xdr:to>
    <xdr:sp>
      <xdr:nvSpPr>
        <xdr:cNvPr id="21" name="Line 26"/>
        <xdr:cNvSpPr>
          <a:spLocks/>
        </xdr:cNvSpPr>
      </xdr:nvSpPr>
      <xdr:spPr>
        <a:xfrm flipH="1">
          <a:off x="8467725" y="2705100"/>
          <a:ext cx="47625" cy="95250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647700</xdr:colOff>
      <xdr:row>12</xdr:row>
      <xdr:rowOff>57150</xdr:rowOff>
    </xdr:from>
    <xdr:to>
      <xdr:col>24</xdr:col>
      <xdr:colOff>66675</xdr:colOff>
      <xdr:row>13</xdr:row>
      <xdr:rowOff>28575</xdr:rowOff>
    </xdr:to>
    <xdr:sp>
      <xdr:nvSpPr>
        <xdr:cNvPr id="22" name="Rectangle 27"/>
        <xdr:cNvSpPr>
          <a:spLocks/>
        </xdr:cNvSpPr>
      </xdr:nvSpPr>
      <xdr:spPr>
        <a:xfrm rot="1200000">
          <a:off x="6553200" y="2114550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628650</xdr:colOff>
      <xdr:row>16</xdr:row>
      <xdr:rowOff>123825</xdr:rowOff>
    </xdr:from>
    <xdr:to>
      <xdr:col>31</xdr:col>
      <xdr:colOff>47625</xdr:colOff>
      <xdr:row>17</xdr:row>
      <xdr:rowOff>47625</xdr:rowOff>
    </xdr:to>
    <xdr:sp>
      <xdr:nvSpPr>
        <xdr:cNvPr id="23" name="Rectangle 28"/>
        <xdr:cNvSpPr>
          <a:spLocks/>
        </xdr:cNvSpPr>
      </xdr:nvSpPr>
      <xdr:spPr>
        <a:xfrm>
          <a:off x="9144000" y="2867025"/>
          <a:ext cx="104775" cy="95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11</xdr:row>
      <xdr:rowOff>38100</xdr:rowOff>
    </xdr:from>
    <xdr:to>
      <xdr:col>13</xdr:col>
      <xdr:colOff>0</xdr:colOff>
      <xdr:row>12</xdr:row>
      <xdr:rowOff>76200</xdr:rowOff>
    </xdr:to>
    <xdr:sp>
      <xdr:nvSpPr>
        <xdr:cNvPr id="24" name="Line 29"/>
        <xdr:cNvSpPr>
          <a:spLocks/>
        </xdr:cNvSpPr>
      </xdr:nvSpPr>
      <xdr:spPr>
        <a:xfrm flipV="1">
          <a:off x="3295650" y="1924050"/>
          <a:ext cx="695325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10</xdr:row>
      <xdr:rowOff>142875</xdr:rowOff>
    </xdr:from>
    <xdr:to>
      <xdr:col>15</xdr:col>
      <xdr:colOff>0</xdr:colOff>
      <xdr:row>11</xdr:row>
      <xdr:rowOff>161925</xdr:rowOff>
    </xdr:to>
    <xdr:sp>
      <xdr:nvSpPr>
        <xdr:cNvPr id="25" name="Line 30"/>
        <xdr:cNvSpPr>
          <a:spLocks/>
        </xdr:cNvSpPr>
      </xdr:nvSpPr>
      <xdr:spPr>
        <a:xfrm flipH="1">
          <a:off x="4124325" y="1857375"/>
          <a:ext cx="57150" cy="190500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38100</xdr:rowOff>
    </xdr:from>
    <xdr:to>
      <xdr:col>13</xdr:col>
      <xdr:colOff>38100</xdr:colOff>
      <xdr:row>12</xdr:row>
      <xdr:rowOff>0</xdr:rowOff>
    </xdr:to>
    <xdr:sp>
      <xdr:nvSpPr>
        <xdr:cNvPr id="26" name="Line 31"/>
        <xdr:cNvSpPr>
          <a:spLocks/>
        </xdr:cNvSpPr>
      </xdr:nvSpPr>
      <xdr:spPr>
        <a:xfrm>
          <a:off x="3990975" y="1924050"/>
          <a:ext cx="38100" cy="133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609600</xdr:colOff>
      <xdr:row>10</xdr:row>
      <xdr:rowOff>104775</xdr:rowOff>
    </xdr:from>
    <xdr:to>
      <xdr:col>15</xdr:col>
      <xdr:colOff>66675</xdr:colOff>
      <xdr:row>11</xdr:row>
      <xdr:rowOff>76200</xdr:rowOff>
    </xdr:to>
    <xdr:sp>
      <xdr:nvSpPr>
        <xdr:cNvPr id="27" name="Rectangle 32"/>
        <xdr:cNvSpPr>
          <a:spLocks/>
        </xdr:cNvSpPr>
      </xdr:nvSpPr>
      <xdr:spPr>
        <a:xfrm rot="9600000">
          <a:off x="3914775" y="1819275"/>
          <a:ext cx="3333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123825</xdr:rowOff>
    </xdr:from>
    <xdr:to>
      <xdr:col>10</xdr:col>
      <xdr:colOff>9525</xdr:colOff>
      <xdr:row>13</xdr:row>
      <xdr:rowOff>161925</xdr:rowOff>
    </xdr:to>
    <xdr:sp>
      <xdr:nvSpPr>
        <xdr:cNvPr id="28" name="Line 33"/>
        <xdr:cNvSpPr>
          <a:spLocks/>
        </xdr:cNvSpPr>
      </xdr:nvSpPr>
      <xdr:spPr>
        <a:xfrm flipV="1">
          <a:off x="2457450" y="2181225"/>
          <a:ext cx="685800" cy="2095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12</xdr:row>
      <xdr:rowOff>19050</xdr:rowOff>
    </xdr:from>
    <xdr:to>
      <xdr:col>12</xdr:col>
      <xdr:colOff>57150</xdr:colOff>
      <xdr:row>12</xdr:row>
      <xdr:rowOff>161925</xdr:rowOff>
    </xdr:to>
    <xdr:sp>
      <xdr:nvSpPr>
        <xdr:cNvPr id="29" name="Rectangle 34"/>
        <xdr:cNvSpPr>
          <a:spLocks/>
        </xdr:cNvSpPr>
      </xdr:nvSpPr>
      <xdr:spPr>
        <a:xfrm rot="9840000">
          <a:off x="3048000" y="2076450"/>
          <a:ext cx="3143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17</xdr:row>
      <xdr:rowOff>47625</xdr:rowOff>
    </xdr:from>
    <xdr:to>
      <xdr:col>32</xdr:col>
      <xdr:colOff>0</xdr:colOff>
      <xdr:row>17</xdr:row>
      <xdr:rowOff>161925</xdr:rowOff>
    </xdr:to>
    <xdr:sp>
      <xdr:nvSpPr>
        <xdr:cNvPr id="30" name="Line 37"/>
        <xdr:cNvSpPr>
          <a:spLocks/>
        </xdr:cNvSpPr>
      </xdr:nvSpPr>
      <xdr:spPr>
        <a:xfrm>
          <a:off x="9258300" y="2962275"/>
          <a:ext cx="533400" cy="1143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28575</xdr:rowOff>
    </xdr:from>
    <xdr:to>
      <xdr:col>2</xdr:col>
      <xdr:colOff>561975</xdr:colOff>
      <xdr:row>17</xdr:row>
      <xdr:rowOff>152400</xdr:rowOff>
    </xdr:to>
    <xdr:sp>
      <xdr:nvSpPr>
        <xdr:cNvPr id="31" name="Line 38"/>
        <xdr:cNvSpPr>
          <a:spLocks/>
        </xdr:cNvSpPr>
      </xdr:nvSpPr>
      <xdr:spPr>
        <a:xfrm flipV="1">
          <a:off x="152400" y="2943225"/>
          <a:ext cx="533400" cy="1238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12</xdr:row>
      <xdr:rowOff>76200</xdr:rowOff>
    </xdr:from>
    <xdr:to>
      <xdr:col>11</xdr:col>
      <xdr:colOff>76200</xdr:colOff>
      <xdr:row>13</xdr:row>
      <xdr:rowOff>104775</xdr:rowOff>
    </xdr:to>
    <xdr:sp>
      <xdr:nvSpPr>
        <xdr:cNvPr id="32" name="Line 39"/>
        <xdr:cNvSpPr>
          <a:spLocks/>
        </xdr:cNvSpPr>
      </xdr:nvSpPr>
      <xdr:spPr>
        <a:xfrm flipH="1">
          <a:off x="3267075" y="2133600"/>
          <a:ext cx="28575" cy="2000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123825</xdr:rowOff>
    </xdr:from>
    <xdr:to>
      <xdr:col>10</xdr:col>
      <xdr:colOff>38100</xdr:colOff>
      <xdr:row>13</xdr:row>
      <xdr:rowOff>104775</xdr:rowOff>
    </xdr:to>
    <xdr:sp>
      <xdr:nvSpPr>
        <xdr:cNvPr id="33" name="Line 40"/>
        <xdr:cNvSpPr>
          <a:spLocks/>
        </xdr:cNvSpPr>
      </xdr:nvSpPr>
      <xdr:spPr>
        <a:xfrm>
          <a:off x="3143250" y="2181225"/>
          <a:ext cx="28575" cy="152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13</xdr:row>
      <xdr:rowOff>161925</xdr:rowOff>
    </xdr:from>
    <xdr:to>
      <xdr:col>9</xdr:col>
      <xdr:colOff>0</xdr:colOff>
      <xdr:row>15</xdr:row>
      <xdr:rowOff>0</xdr:rowOff>
    </xdr:to>
    <xdr:sp>
      <xdr:nvSpPr>
        <xdr:cNvPr id="34" name="Line 41"/>
        <xdr:cNvSpPr>
          <a:spLocks/>
        </xdr:cNvSpPr>
      </xdr:nvSpPr>
      <xdr:spPr>
        <a:xfrm flipH="1">
          <a:off x="2409825" y="2390775"/>
          <a:ext cx="38100" cy="1809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47625</xdr:rowOff>
    </xdr:from>
    <xdr:to>
      <xdr:col>7</xdr:col>
      <xdr:colOff>47625</xdr:colOff>
      <xdr:row>15</xdr:row>
      <xdr:rowOff>0</xdr:rowOff>
    </xdr:to>
    <xdr:sp>
      <xdr:nvSpPr>
        <xdr:cNvPr id="35" name="Line 42"/>
        <xdr:cNvSpPr>
          <a:spLocks/>
        </xdr:cNvSpPr>
      </xdr:nvSpPr>
      <xdr:spPr>
        <a:xfrm>
          <a:off x="2286000" y="2447925"/>
          <a:ext cx="28575" cy="123825"/>
        </a:xfrm>
        <a:prstGeom prst="line">
          <a:avLst/>
        </a:prstGeom>
        <a:noFill/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7</xdr:row>
      <xdr:rowOff>161925</xdr:rowOff>
    </xdr:from>
    <xdr:to>
      <xdr:col>18</xdr:col>
      <xdr:colOff>628650</xdr:colOff>
      <xdr:row>10</xdr:row>
      <xdr:rowOff>9525</xdr:rowOff>
    </xdr:to>
    <xdr:sp>
      <xdr:nvSpPr>
        <xdr:cNvPr id="36" name="AutoShape 43"/>
        <xdr:cNvSpPr>
          <a:spLocks/>
        </xdr:cNvSpPr>
      </xdr:nvSpPr>
      <xdr:spPr>
        <a:xfrm>
          <a:off x="4276725" y="1362075"/>
          <a:ext cx="1390650" cy="361950"/>
        </a:xfrm>
        <a:custGeom>
          <a:pathLst>
            <a:path h="28" w="163">
              <a:moveTo>
                <a:pt x="0" y="26"/>
              </a:moveTo>
              <a:cubicBezTo>
                <a:pt x="28" y="13"/>
                <a:pt x="56" y="0"/>
                <a:pt x="83" y="0"/>
              </a:cubicBezTo>
              <a:cubicBezTo>
                <a:pt x="110" y="0"/>
                <a:pt x="136" y="14"/>
                <a:pt x="163" y="28"/>
              </a:cubicBezTo>
            </a:path>
          </a:pathLst>
        </a:custGeom>
        <a:noFill/>
        <a:ln w="9525" cmpd="sng">
          <a:solidFill>
            <a:srgbClr val="9933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7</xdr:row>
      <xdr:rowOff>0</xdr:rowOff>
    </xdr:from>
    <xdr:to>
      <xdr:col>21</xdr:col>
      <xdr:colOff>609600</xdr:colOff>
      <xdr:row>11</xdr:row>
      <xdr:rowOff>142875</xdr:rowOff>
    </xdr:to>
    <xdr:sp>
      <xdr:nvSpPr>
        <xdr:cNvPr id="37" name="AutoShape 44"/>
        <xdr:cNvSpPr>
          <a:spLocks/>
        </xdr:cNvSpPr>
      </xdr:nvSpPr>
      <xdr:spPr>
        <a:xfrm>
          <a:off x="3429000" y="1200150"/>
          <a:ext cx="3086100" cy="828675"/>
        </a:xfrm>
        <a:custGeom>
          <a:pathLst>
            <a:path h="87" w="335">
              <a:moveTo>
                <a:pt x="0" y="86"/>
              </a:moveTo>
              <a:cubicBezTo>
                <a:pt x="55" y="43"/>
                <a:pt x="111" y="0"/>
                <a:pt x="167" y="0"/>
              </a:cubicBezTo>
              <a:cubicBezTo>
                <a:pt x="223" y="0"/>
                <a:pt x="279" y="43"/>
                <a:pt x="335" y="87"/>
              </a:cubicBezTo>
            </a:path>
          </a:pathLst>
        </a:custGeom>
        <a:noFill/>
        <a:ln w="9525" cmpd="sng">
          <a:solidFill>
            <a:srgbClr val="FF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6</xdr:row>
      <xdr:rowOff>0</xdr:rowOff>
    </xdr:from>
    <xdr:to>
      <xdr:col>24</xdr:col>
      <xdr:colOff>638175</xdr:colOff>
      <xdr:row>13</xdr:row>
      <xdr:rowOff>57150</xdr:rowOff>
    </xdr:to>
    <xdr:sp>
      <xdr:nvSpPr>
        <xdr:cNvPr id="38" name="AutoShape 45"/>
        <xdr:cNvSpPr>
          <a:spLocks/>
        </xdr:cNvSpPr>
      </xdr:nvSpPr>
      <xdr:spPr>
        <a:xfrm>
          <a:off x="2524125" y="1028700"/>
          <a:ext cx="4895850" cy="1257300"/>
        </a:xfrm>
        <a:custGeom>
          <a:pathLst>
            <a:path h="142" w="511">
              <a:moveTo>
                <a:pt x="0" y="139"/>
              </a:moveTo>
              <a:cubicBezTo>
                <a:pt x="83" y="69"/>
                <a:pt x="167" y="0"/>
                <a:pt x="252" y="0"/>
              </a:cubicBezTo>
              <a:cubicBezTo>
                <a:pt x="337" y="0"/>
                <a:pt x="424" y="71"/>
                <a:pt x="511" y="142"/>
              </a:cubicBezTo>
            </a:path>
          </a:pathLst>
        </a:custGeom>
        <a:noFill/>
        <a:ln w="9525" cmpd="sng">
          <a:solidFill>
            <a:srgbClr val="00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9525</xdr:rowOff>
    </xdr:from>
    <xdr:to>
      <xdr:col>27</xdr:col>
      <xdr:colOff>590550</xdr:colOff>
      <xdr:row>14</xdr:row>
      <xdr:rowOff>142875</xdr:rowOff>
    </xdr:to>
    <xdr:sp>
      <xdr:nvSpPr>
        <xdr:cNvPr id="39" name="AutoShape 47"/>
        <xdr:cNvSpPr>
          <a:spLocks/>
        </xdr:cNvSpPr>
      </xdr:nvSpPr>
      <xdr:spPr>
        <a:xfrm>
          <a:off x="1685925" y="866775"/>
          <a:ext cx="6562725" cy="1676400"/>
        </a:xfrm>
        <a:custGeom>
          <a:pathLst>
            <a:path h="192" w="695">
              <a:moveTo>
                <a:pt x="0" y="190"/>
              </a:moveTo>
              <a:cubicBezTo>
                <a:pt x="115" y="95"/>
                <a:pt x="230" y="0"/>
                <a:pt x="346" y="0"/>
              </a:cubicBezTo>
              <a:cubicBezTo>
                <a:pt x="462" y="0"/>
                <a:pt x="578" y="96"/>
                <a:pt x="695" y="192"/>
              </a:cubicBezTo>
            </a:path>
          </a:pathLst>
        </a:custGeom>
        <a:noFill/>
        <a:ln w="9525" cmpd="sng">
          <a:solidFill>
            <a:srgbClr val="333333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28575</xdr:rowOff>
    </xdr:from>
    <xdr:to>
      <xdr:col>3</xdr:col>
      <xdr:colOff>9525</xdr:colOff>
      <xdr:row>18</xdr:row>
      <xdr:rowOff>28575</xdr:rowOff>
    </xdr:to>
    <xdr:sp>
      <xdr:nvSpPr>
        <xdr:cNvPr id="40" name="Line 48"/>
        <xdr:cNvSpPr>
          <a:spLocks/>
        </xdr:cNvSpPr>
      </xdr:nvSpPr>
      <xdr:spPr>
        <a:xfrm>
          <a:off x="723900" y="2943225"/>
          <a:ext cx="0" cy="171450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676275</xdr:colOff>
      <xdr:row>17</xdr:row>
      <xdr:rowOff>57150</xdr:rowOff>
    </xdr:from>
    <xdr:to>
      <xdr:col>30</xdr:col>
      <xdr:colOff>676275</xdr:colOff>
      <xdr:row>18</xdr:row>
      <xdr:rowOff>47625</xdr:rowOff>
    </xdr:to>
    <xdr:sp>
      <xdr:nvSpPr>
        <xdr:cNvPr id="41" name="Line 50"/>
        <xdr:cNvSpPr>
          <a:spLocks/>
        </xdr:cNvSpPr>
      </xdr:nvSpPr>
      <xdr:spPr>
        <a:xfrm>
          <a:off x="9191625" y="2971800"/>
          <a:ext cx="0" cy="161925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13</xdr:row>
      <xdr:rowOff>152400</xdr:rowOff>
    </xdr:from>
    <xdr:to>
      <xdr:col>12</xdr:col>
      <xdr:colOff>257175</xdr:colOff>
      <xdr:row>14</xdr:row>
      <xdr:rowOff>76200</xdr:rowOff>
    </xdr:to>
    <xdr:sp>
      <xdr:nvSpPr>
        <xdr:cNvPr id="42" name="Line 52"/>
        <xdr:cNvSpPr>
          <a:spLocks/>
        </xdr:cNvSpPr>
      </xdr:nvSpPr>
      <xdr:spPr>
        <a:xfrm flipH="1" flipV="1">
          <a:off x="3295650" y="2381250"/>
          <a:ext cx="266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76200</xdr:rowOff>
    </xdr:from>
    <xdr:to>
      <xdr:col>9</xdr:col>
      <xdr:colOff>142875</xdr:colOff>
      <xdr:row>15</xdr:row>
      <xdr:rowOff>152400</xdr:rowOff>
    </xdr:to>
    <xdr:sp>
      <xdr:nvSpPr>
        <xdr:cNvPr id="43" name="Line 53"/>
        <xdr:cNvSpPr>
          <a:spLocks/>
        </xdr:cNvSpPr>
      </xdr:nvSpPr>
      <xdr:spPr>
        <a:xfrm>
          <a:off x="2524125" y="2476500"/>
          <a:ext cx="666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31</xdr:row>
      <xdr:rowOff>76200</xdr:rowOff>
    </xdr:from>
    <xdr:to>
      <xdr:col>20</xdr:col>
      <xdr:colOff>66675</xdr:colOff>
      <xdr:row>33</xdr:row>
      <xdr:rowOff>114300</xdr:rowOff>
    </xdr:to>
    <xdr:sp>
      <xdr:nvSpPr>
        <xdr:cNvPr id="44" name="AutoShape 54"/>
        <xdr:cNvSpPr>
          <a:spLocks/>
        </xdr:cNvSpPr>
      </xdr:nvSpPr>
      <xdr:spPr>
        <a:xfrm>
          <a:off x="1304925" y="5467350"/>
          <a:ext cx="4572000" cy="390525"/>
        </a:xfrm>
        <a:prstGeom prst="wedgeRoundRectCallout">
          <a:avLst>
            <a:gd name="adj1" fmla="val -37500"/>
            <a:gd name="adj2" fmla="val -1125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ここに各バンドの中心周波数を入力する</a:t>
          </a:r>
        </a:p>
      </xdr:txBody>
    </xdr:sp>
    <xdr:clientData/>
  </xdr:twoCellAnchor>
  <xdr:twoCellAnchor>
    <xdr:from>
      <xdr:col>4</xdr:col>
      <xdr:colOff>57150</xdr:colOff>
      <xdr:row>16</xdr:row>
      <xdr:rowOff>47625</xdr:rowOff>
    </xdr:from>
    <xdr:to>
      <xdr:col>5</xdr:col>
      <xdr:colOff>66675</xdr:colOff>
      <xdr:row>16</xdr:row>
      <xdr:rowOff>123825</xdr:rowOff>
    </xdr:to>
    <xdr:sp>
      <xdr:nvSpPr>
        <xdr:cNvPr id="45" name="Oval 55"/>
        <xdr:cNvSpPr>
          <a:spLocks/>
        </xdr:cNvSpPr>
      </xdr:nvSpPr>
      <xdr:spPr>
        <a:xfrm>
          <a:off x="1457325" y="2790825"/>
          <a:ext cx="95250" cy="76200"/>
        </a:xfrm>
        <a:prstGeom prst="ellips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38100</xdr:rowOff>
    </xdr:from>
    <xdr:to>
      <xdr:col>7</xdr:col>
      <xdr:colOff>19050</xdr:colOff>
      <xdr:row>15</xdr:row>
      <xdr:rowOff>76200</xdr:rowOff>
    </xdr:to>
    <xdr:sp>
      <xdr:nvSpPr>
        <xdr:cNvPr id="46" name="Line 56"/>
        <xdr:cNvSpPr>
          <a:spLocks/>
        </xdr:cNvSpPr>
      </xdr:nvSpPr>
      <xdr:spPr>
        <a:xfrm flipV="1">
          <a:off x="1600200" y="2438400"/>
          <a:ext cx="685800" cy="209550"/>
        </a:xfrm>
        <a:prstGeom prst="line">
          <a:avLst/>
        </a:prstGeom>
        <a:noFill/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66675</xdr:rowOff>
    </xdr:from>
    <xdr:to>
      <xdr:col>6</xdr:col>
      <xdr:colOff>9525</xdr:colOff>
      <xdr:row>16</xdr:row>
      <xdr:rowOff>76200</xdr:rowOff>
    </xdr:to>
    <xdr:sp>
      <xdr:nvSpPr>
        <xdr:cNvPr id="47" name="Line 57"/>
        <xdr:cNvSpPr>
          <a:spLocks/>
        </xdr:cNvSpPr>
      </xdr:nvSpPr>
      <xdr:spPr>
        <a:xfrm flipH="1">
          <a:off x="1552575" y="2638425"/>
          <a:ext cx="38100" cy="180975"/>
        </a:xfrm>
        <a:prstGeom prst="line">
          <a:avLst/>
        </a:prstGeom>
        <a:noFill/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142875</xdr:rowOff>
    </xdr:from>
    <xdr:to>
      <xdr:col>4</xdr:col>
      <xdr:colOff>66675</xdr:colOff>
      <xdr:row>16</xdr:row>
      <xdr:rowOff>85725</xdr:rowOff>
    </xdr:to>
    <xdr:sp>
      <xdr:nvSpPr>
        <xdr:cNvPr id="48" name="Line 58"/>
        <xdr:cNvSpPr>
          <a:spLocks/>
        </xdr:cNvSpPr>
      </xdr:nvSpPr>
      <xdr:spPr>
        <a:xfrm>
          <a:off x="1400175" y="2714625"/>
          <a:ext cx="66675" cy="114300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13</xdr:row>
      <xdr:rowOff>76200</xdr:rowOff>
    </xdr:from>
    <xdr:to>
      <xdr:col>23</xdr:col>
      <xdr:colOff>47625</xdr:colOff>
      <xdr:row>13</xdr:row>
      <xdr:rowOff>152400</xdr:rowOff>
    </xdr:to>
    <xdr:sp>
      <xdr:nvSpPr>
        <xdr:cNvPr id="49" name="Oval 60"/>
        <xdr:cNvSpPr>
          <a:spLocks/>
        </xdr:cNvSpPr>
      </xdr:nvSpPr>
      <xdr:spPr>
        <a:xfrm>
          <a:off x="6657975" y="2305050"/>
          <a:ext cx="76200" cy="76200"/>
        </a:xfrm>
        <a:prstGeom prst="ellips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12</xdr:row>
      <xdr:rowOff>161925</xdr:rowOff>
    </xdr:from>
    <xdr:to>
      <xdr:col>25</xdr:col>
      <xdr:colOff>0</xdr:colOff>
      <xdr:row>14</xdr:row>
      <xdr:rowOff>28575</xdr:rowOff>
    </xdr:to>
    <xdr:sp>
      <xdr:nvSpPr>
        <xdr:cNvPr id="50" name="Line 61"/>
        <xdr:cNvSpPr>
          <a:spLocks/>
        </xdr:cNvSpPr>
      </xdr:nvSpPr>
      <xdr:spPr>
        <a:xfrm rot="5400000" flipV="1">
          <a:off x="6791325" y="2219325"/>
          <a:ext cx="676275" cy="2095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85725</xdr:rowOff>
    </xdr:from>
    <xdr:to>
      <xdr:col>22</xdr:col>
      <xdr:colOff>66675</xdr:colOff>
      <xdr:row>13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6591300" y="2143125"/>
          <a:ext cx="66675" cy="1905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12</xdr:row>
      <xdr:rowOff>161925</xdr:rowOff>
    </xdr:from>
    <xdr:to>
      <xdr:col>24</xdr:col>
      <xdr:colOff>9525</xdr:colOff>
      <xdr:row>13</xdr:row>
      <xdr:rowOff>104775</xdr:rowOff>
    </xdr:to>
    <xdr:sp>
      <xdr:nvSpPr>
        <xdr:cNvPr id="52" name="Line 63"/>
        <xdr:cNvSpPr>
          <a:spLocks/>
        </xdr:cNvSpPr>
      </xdr:nvSpPr>
      <xdr:spPr>
        <a:xfrm flipH="1">
          <a:off x="6734175" y="2219325"/>
          <a:ext cx="57150" cy="1143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</xdr:row>
      <xdr:rowOff>161925</xdr:rowOff>
    </xdr:from>
    <xdr:to>
      <xdr:col>30</xdr:col>
      <xdr:colOff>552450</xdr:colOff>
      <xdr:row>16</xdr:row>
      <xdr:rowOff>66675</xdr:rowOff>
    </xdr:to>
    <xdr:sp>
      <xdr:nvSpPr>
        <xdr:cNvPr id="53" name="AutoShape 64"/>
        <xdr:cNvSpPr>
          <a:spLocks/>
        </xdr:cNvSpPr>
      </xdr:nvSpPr>
      <xdr:spPr>
        <a:xfrm>
          <a:off x="838200" y="676275"/>
          <a:ext cx="8229600" cy="2133600"/>
        </a:xfrm>
        <a:custGeom>
          <a:pathLst>
            <a:path h="226" w="864">
              <a:moveTo>
                <a:pt x="0" y="220"/>
              </a:moveTo>
              <a:cubicBezTo>
                <a:pt x="144" y="110"/>
                <a:pt x="289" y="0"/>
                <a:pt x="433" y="1"/>
              </a:cubicBezTo>
              <a:cubicBezTo>
                <a:pt x="577" y="2"/>
                <a:pt x="720" y="114"/>
                <a:pt x="864" y="226"/>
              </a:cubicBezTo>
            </a:path>
          </a:pathLst>
        </a:custGeom>
        <a:noFill/>
        <a:ln w="9525" cmpd="sng">
          <a:solidFill>
            <a:srgbClr val="80008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619125</xdr:colOff>
      <xdr:row>13</xdr:row>
      <xdr:rowOff>142875</xdr:rowOff>
    </xdr:from>
    <xdr:to>
      <xdr:col>27</xdr:col>
      <xdr:colOff>38100</xdr:colOff>
      <xdr:row>14</xdr:row>
      <xdr:rowOff>114300</xdr:rowOff>
    </xdr:to>
    <xdr:sp>
      <xdr:nvSpPr>
        <xdr:cNvPr id="54" name="Rectangle 65"/>
        <xdr:cNvSpPr>
          <a:spLocks/>
        </xdr:cNvSpPr>
      </xdr:nvSpPr>
      <xdr:spPr>
        <a:xfrm rot="1200000">
          <a:off x="7400925" y="237172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609600</xdr:colOff>
      <xdr:row>15</xdr:row>
      <xdr:rowOff>28575</xdr:rowOff>
    </xdr:from>
    <xdr:to>
      <xdr:col>30</xdr:col>
      <xdr:colOff>47625</xdr:colOff>
      <xdr:row>16</xdr:row>
      <xdr:rowOff>0</xdr:rowOff>
    </xdr:to>
    <xdr:sp>
      <xdr:nvSpPr>
        <xdr:cNvPr id="55" name="Rectangle 66"/>
        <xdr:cNvSpPr>
          <a:spLocks/>
        </xdr:cNvSpPr>
      </xdr:nvSpPr>
      <xdr:spPr>
        <a:xfrm rot="1200000">
          <a:off x="8267700" y="260032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13</xdr:row>
      <xdr:rowOff>104775</xdr:rowOff>
    </xdr:from>
    <xdr:to>
      <xdr:col>9</xdr:col>
      <xdr:colOff>66675</xdr:colOff>
      <xdr:row>14</xdr:row>
      <xdr:rowOff>76200</xdr:rowOff>
    </xdr:to>
    <xdr:sp>
      <xdr:nvSpPr>
        <xdr:cNvPr id="56" name="Rectangle 67"/>
        <xdr:cNvSpPr>
          <a:spLocks/>
        </xdr:cNvSpPr>
      </xdr:nvSpPr>
      <xdr:spPr>
        <a:xfrm rot="9840000">
          <a:off x="2200275" y="2333625"/>
          <a:ext cx="3143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15</xdr:row>
      <xdr:rowOff>47625</xdr:rowOff>
    </xdr:from>
    <xdr:to>
      <xdr:col>6</xdr:col>
      <xdr:colOff>57150</xdr:colOff>
      <xdr:row>16</xdr:row>
      <xdr:rowOff>19050</xdr:rowOff>
    </xdr:to>
    <xdr:sp>
      <xdr:nvSpPr>
        <xdr:cNvPr id="57" name="Rectangle 68"/>
        <xdr:cNvSpPr>
          <a:spLocks/>
        </xdr:cNvSpPr>
      </xdr:nvSpPr>
      <xdr:spPr>
        <a:xfrm rot="9840000">
          <a:off x="1323975" y="2619375"/>
          <a:ext cx="3143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F32"/>
  <sheetViews>
    <sheetView tabSelected="1" workbookViewId="0" topLeftCell="A1">
      <selection activeCell="Z27" sqref="Z27"/>
    </sheetView>
  </sheetViews>
  <sheetFormatPr defaultColWidth="9.00390625" defaultRowHeight="13.5"/>
  <cols>
    <col min="1" max="1" width="0.2421875" style="0" customWidth="1"/>
    <col min="2" max="2" width="1.37890625" style="0" customWidth="1"/>
    <col min="3" max="3" width="7.75390625" style="0" customWidth="1"/>
    <col min="5" max="5" width="1.12109375" style="0" customWidth="1"/>
    <col min="6" max="6" width="1.25" style="0" customWidth="1"/>
    <col min="8" max="8" width="1.12109375" style="0" customWidth="1"/>
    <col min="9" max="9" width="1.25" style="0" customWidth="1"/>
    <col min="11" max="12" width="1.12109375" style="0" customWidth="1"/>
    <col min="14" max="14" width="1.12109375" style="0" customWidth="1"/>
    <col min="15" max="15" width="1.37890625" style="0" customWidth="1"/>
    <col min="17" max="18" width="1.12109375" style="0" customWidth="1"/>
    <col min="20" max="20" width="1.12109375" style="0" customWidth="1"/>
    <col min="21" max="21" width="1.25" style="0" customWidth="1"/>
    <col min="23" max="24" width="1.25" style="0" customWidth="1"/>
    <col min="26" max="27" width="1.25" style="0" customWidth="1"/>
    <col min="29" max="30" width="1.12109375" style="0" customWidth="1"/>
    <col min="32" max="32" width="7.75390625" style="0" customWidth="1"/>
    <col min="33" max="33" width="1.75390625" style="0" customWidth="1"/>
  </cols>
  <sheetData>
    <row r="2" spans="31:32" ht="13.5">
      <c r="AE2" s="19"/>
      <c r="AF2" s="19" t="s">
        <v>27</v>
      </c>
    </row>
    <row r="3" spans="31:32" ht="13.5">
      <c r="AE3" s="18"/>
      <c r="AF3" s="18" t="s">
        <v>25</v>
      </c>
    </row>
    <row r="4" spans="4:17" ht="13.5">
      <c r="D4" t="s">
        <v>28</v>
      </c>
      <c r="Q4" t="s">
        <v>29</v>
      </c>
    </row>
    <row r="5" ht="13.5">
      <c r="Q5" t="s">
        <v>5</v>
      </c>
    </row>
    <row r="6" spans="3:17" ht="13.5">
      <c r="C6" t="s">
        <v>22</v>
      </c>
      <c r="Q6" t="s">
        <v>4</v>
      </c>
    </row>
    <row r="7" ht="13.5">
      <c r="Q7" t="s">
        <v>3</v>
      </c>
    </row>
    <row r="8" ht="13.5">
      <c r="Q8" t="s">
        <v>2</v>
      </c>
    </row>
    <row r="10" spans="17:18" ht="13.5">
      <c r="Q10" s="2"/>
      <c r="R10" s="3"/>
    </row>
    <row r="11" spans="11:18" ht="13.5">
      <c r="K11" s="1"/>
      <c r="P11" s="9" t="s">
        <v>6</v>
      </c>
      <c r="R11" s="5"/>
    </row>
    <row r="12" spans="11:18" ht="13.5">
      <c r="K12" s="1"/>
      <c r="R12" s="6"/>
    </row>
    <row r="13" spans="11:18" ht="13.5">
      <c r="K13" s="1"/>
      <c r="M13" s="9" t="s">
        <v>7</v>
      </c>
      <c r="R13" s="6"/>
    </row>
    <row r="14" spans="7:18" ht="13.5">
      <c r="G14" s="9"/>
      <c r="J14" s="9" t="s">
        <v>8</v>
      </c>
      <c r="K14" s="1"/>
      <c r="R14" s="6"/>
    </row>
    <row r="15" spans="11:18" ht="13.5">
      <c r="K15" s="1"/>
      <c r="M15" s="4" t="s">
        <v>11</v>
      </c>
      <c r="R15" s="6"/>
    </row>
    <row r="16" spans="3:32" ht="13.5">
      <c r="C16" t="s">
        <v>1</v>
      </c>
      <c r="D16" s="9"/>
      <c r="G16" s="9" t="s">
        <v>9</v>
      </c>
      <c r="K16" s="1"/>
      <c r="R16" s="6"/>
      <c r="AF16" s="4"/>
    </row>
    <row r="17" spans="4:32" ht="13.5">
      <c r="D17" s="9" t="s">
        <v>26</v>
      </c>
      <c r="J17" t="s">
        <v>12</v>
      </c>
      <c r="K17" s="1"/>
      <c r="R17" s="6"/>
      <c r="AF17" s="4" t="s">
        <v>1</v>
      </c>
    </row>
    <row r="18" spans="4:18" ht="13.5">
      <c r="D18" s="9"/>
      <c r="K18" s="1"/>
      <c r="R18" s="6"/>
    </row>
    <row r="19" ht="13.5">
      <c r="R19" s="6"/>
    </row>
    <row r="20" spans="17:18" ht="14.25" thickBot="1">
      <c r="Q20" s="7"/>
      <c r="R20" s="8"/>
    </row>
    <row r="22" ht="13.5">
      <c r="C22" t="s">
        <v>21</v>
      </c>
    </row>
    <row r="24" spans="3:17" ht="13.5">
      <c r="C24" s="32"/>
      <c r="D24" s="30" t="s">
        <v>10</v>
      </c>
      <c r="E24" s="36"/>
      <c r="F24" s="37"/>
      <c r="G24" s="20" t="s">
        <v>0</v>
      </c>
      <c r="H24" s="22"/>
      <c r="I24" s="22"/>
      <c r="J24" s="23" t="s">
        <v>15</v>
      </c>
      <c r="K24" s="24"/>
      <c r="L24" s="28" t="s">
        <v>33</v>
      </c>
      <c r="M24" s="28"/>
      <c r="N24" s="22"/>
      <c r="O24" s="24"/>
      <c r="Q24" t="s">
        <v>20</v>
      </c>
    </row>
    <row r="25" spans="3:19" ht="14.25" thickBot="1">
      <c r="C25" s="32"/>
      <c r="D25" s="31" t="s">
        <v>13</v>
      </c>
      <c r="E25" s="35"/>
      <c r="F25" s="35"/>
      <c r="G25" s="21" t="s">
        <v>13</v>
      </c>
      <c r="H25" s="22"/>
      <c r="I25" s="22"/>
      <c r="J25" s="25" t="s">
        <v>30</v>
      </c>
      <c r="K25" s="24"/>
      <c r="L25" s="27"/>
      <c r="M25" s="25" t="s">
        <v>14</v>
      </c>
      <c r="N25" s="22"/>
      <c r="O25" s="24"/>
      <c r="S25" s="9" t="s">
        <v>14</v>
      </c>
    </row>
    <row r="26" spans="3:22" ht="14.25" thickBot="1">
      <c r="C26" s="33"/>
      <c r="D26" s="25">
        <v>50</v>
      </c>
      <c r="E26" s="27"/>
      <c r="F26" s="34"/>
      <c r="G26" s="12">
        <v>50.2</v>
      </c>
      <c r="H26" s="22"/>
      <c r="I26" s="22"/>
      <c r="J26" s="26">
        <f>((300/G26)/2)</f>
        <v>2.9880478087649402</v>
      </c>
      <c r="K26" s="24"/>
      <c r="L26" s="27"/>
      <c r="M26" s="26">
        <f>J26*0.95</f>
        <v>2.838645418326693</v>
      </c>
      <c r="N26" s="22"/>
      <c r="O26" s="24"/>
      <c r="Q26" s="13" t="s">
        <v>16</v>
      </c>
      <c r="R26" s="11"/>
      <c r="S26" s="10">
        <f>J26/2</f>
        <v>1.4940239043824701</v>
      </c>
      <c r="V26" s="29"/>
    </row>
    <row r="27" spans="3:19" ht="14.25" thickBot="1">
      <c r="C27" s="33"/>
      <c r="D27" s="25">
        <v>28</v>
      </c>
      <c r="E27" s="27"/>
      <c r="F27" s="34"/>
      <c r="G27" s="12">
        <v>28.6</v>
      </c>
      <c r="H27" s="22"/>
      <c r="I27" s="22"/>
      <c r="J27" s="26">
        <f>((300/G27)/2)</f>
        <v>5.244755244755244</v>
      </c>
      <c r="K27" s="24"/>
      <c r="L27" s="27"/>
      <c r="M27" s="26">
        <f>J27*0.95</f>
        <v>4.982517482517482</v>
      </c>
      <c r="N27" s="22"/>
      <c r="O27" s="24"/>
      <c r="Q27" s="14" t="s">
        <v>17</v>
      </c>
      <c r="R27" s="11"/>
      <c r="S27" s="10">
        <f>J27/2-S26</f>
        <v>1.128353717995152</v>
      </c>
    </row>
    <row r="28" spans="3:22" ht="14.25" thickBot="1">
      <c r="C28" s="33"/>
      <c r="D28" s="25">
        <v>24</v>
      </c>
      <c r="E28" s="27"/>
      <c r="F28" s="34"/>
      <c r="G28" s="12">
        <v>24.95</v>
      </c>
      <c r="H28" s="22"/>
      <c r="I28" s="22"/>
      <c r="J28" s="26">
        <f>((300/G28)/2)</f>
        <v>6.012024048096192</v>
      </c>
      <c r="K28" s="24"/>
      <c r="L28" s="27"/>
      <c r="M28" s="26">
        <f>J28*0.95</f>
        <v>5.7114228456913825</v>
      </c>
      <c r="N28" s="22"/>
      <c r="O28" s="24"/>
      <c r="Q28" s="15" t="s">
        <v>18</v>
      </c>
      <c r="R28" s="11"/>
      <c r="S28" s="10">
        <f>J28/2-S27-S26</f>
        <v>0.383634401670474</v>
      </c>
      <c r="V28" s="29"/>
    </row>
    <row r="29" spans="3:19" ht="14.25" thickBot="1">
      <c r="C29" s="33"/>
      <c r="D29" s="25">
        <v>21</v>
      </c>
      <c r="E29" s="27"/>
      <c r="F29" s="34"/>
      <c r="G29" s="12">
        <v>21.35</v>
      </c>
      <c r="H29" s="22"/>
      <c r="I29" s="22"/>
      <c r="J29" s="26">
        <f>((300/G29)/2)</f>
        <v>7.02576112412178</v>
      </c>
      <c r="K29" s="24"/>
      <c r="L29" s="27"/>
      <c r="M29" s="26">
        <f>J29*0.95</f>
        <v>6.674473067915691</v>
      </c>
      <c r="N29" s="22"/>
      <c r="O29" s="24"/>
      <c r="Q29" s="16" t="s">
        <v>19</v>
      </c>
      <c r="R29" s="11"/>
      <c r="S29" s="10">
        <f>J29/2-S28-S27-S26</f>
        <v>0.5068685380127937</v>
      </c>
    </row>
    <row r="30" spans="3:19" ht="14.25" thickBot="1">
      <c r="C30" s="33"/>
      <c r="D30" s="25">
        <v>18</v>
      </c>
      <c r="E30" s="27"/>
      <c r="F30" s="34"/>
      <c r="G30" s="12">
        <v>18.13</v>
      </c>
      <c r="H30" s="22"/>
      <c r="I30" s="22"/>
      <c r="J30" s="26">
        <f>((300/G30)/2)</f>
        <v>8.273579702151132</v>
      </c>
      <c r="K30" s="24"/>
      <c r="L30" s="27"/>
      <c r="M30" s="26">
        <f>J30*0.95</f>
        <v>7.859900717043574</v>
      </c>
      <c r="N30" s="22"/>
      <c r="O30" s="24"/>
      <c r="Q30" s="16" t="s">
        <v>26</v>
      </c>
      <c r="R30" s="11"/>
      <c r="S30" s="10">
        <f>J30/2-S29-S28-S27-S26</f>
        <v>0.623909289014676</v>
      </c>
    </row>
    <row r="31" spans="19:29" ht="14.25" thickBot="1">
      <c r="S31" s="17" t="s">
        <v>23</v>
      </c>
      <c r="V31" s="10">
        <f>(S26+S27+S28+S29+S30)*2</f>
        <v>8.273579702151132</v>
      </c>
      <c r="X31" t="s">
        <v>24</v>
      </c>
      <c r="AC31" t="s">
        <v>31</v>
      </c>
    </row>
    <row r="32" spans="22:29" ht="14.25" thickBot="1">
      <c r="V32" s="10">
        <f>V31-S30-S30</f>
        <v>7.025761124121779</v>
      </c>
      <c r="X32" t="s">
        <v>24</v>
      </c>
      <c r="AC32" t="s">
        <v>32</v>
      </c>
    </row>
  </sheetData>
  <printOptions/>
  <pageMargins left="0.16" right="0.16" top="0.33" bottom="0.26" header="0.33" footer="0.2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JF6LIU/1</dc:creator>
  <cp:keywords/>
  <dc:description/>
  <cp:lastModifiedBy>togashi</cp:lastModifiedBy>
  <cp:lastPrinted>2006-10-07T02:09:11Z</cp:lastPrinted>
  <dcterms:created xsi:type="dcterms:W3CDTF">2006-09-21T05:43:58Z</dcterms:created>
  <dcterms:modified xsi:type="dcterms:W3CDTF">2006-10-07T04:28:48Z</dcterms:modified>
  <cp:category/>
  <cp:version/>
  <cp:contentType/>
  <cp:contentStatus/>
</cp:coreProperties>
</file>